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activeTab="0"/>
  </bookViews>
  <sheets>
    <sheet name="Janvier 2023" sheetId="1" r:id="rId1"/>
  </sheets>
  <definedNames>
    <definedName name="_xlnm.Print_Area" localSheetId="0">'Janvier 2023'!$B$2:$T$28</definedName>
  </definedNames>
  <calcPr fullCalcOnLoad="1"/>
</workbook>
</file>

<file path=xl/sharedStrings.xml><?xml version="1.0" encoding="utf-8"?>
<sst xmlns="http://schemas.openxmlformats.org/spreadsheetml/2006/main" count="42" uniqueCount="41">
  <si>
    <t>Hauts</t>
  </si>
  <si>
    <t>Bas</t>
  </si>
  <si>
    <t>TTC</t>
  </si>
  <si>
    <t>3XL</t>
  </si>
  <si>
    <t>XXL</t>
  </si>
  <si>
    <t>XL</t>
  </si>
  <si>
    <t>L</t>
  </si>
  <si>
    <t>M</t>
  </si>
  <si>
    <t>S</t>
  </si>
  <si>
    <t>XS</t>
  </si>
  <si>
    <t>2XS</t>
  </si>
  <si>
    <t>Prix HT</t>
  </si>
  <si>
    <t xml:space="preserve">Nom Prénom : </t>
  </si>
  <si>
    <t>Veste  thermique Windtex</t>
  </si>
  <si>
    <t>PEAU</t>
  </si>
  <si>
    <t>Maillot Manches Courtes Club Dryclim</t>
  </si>
  <si>
    <t>Maillot Manches Longues Club Dryclim</t>
  </si>
  <si>
    <t>Vêtements VÉLO</t>
  </si>
  <si>
    <t>Maillot VTT Enduro  Manches 3/4 Manchester</t>
  </si>
  <si>
    <t xml:space="preserve">Maillot  VTT Enduro Manches Longues Manchester </t>
  </si>
  <si>
    <t>Veste mi-saison Dryclim</t>
  </si>
  <si>
    <t>Coupe-vent Sans Manche Gamex</t>
  </si>
  <si>
    <t>Coupe-vent  Manches Longues Gamex</t>
  </si>
  <si>
    <t>TOTAL  TTC</t>
  </si>
  <si>
    <t>Tarif TTC</t>
  </si>
  <si>
    <t>Bleue VTT</t>
  </si>
  <si>
    <t>x</t>
  </si>
  <si>
    <t>A cocher</t>
  </si>
  <si>
    <r>
      <t xml:space="preserve">Maillot Manches Courtes MESH2DRY </t>
    </r>
    <r>
      <rPr>
        <b/>
        <sz val="12"/>
        <color indexed="8"/>
        <rFont val="Calibri"/>
        <family val="2"/>
      </rPr>
      <t>(gamme supérieure)</t>
    </r>
  </si>
  <si>
    <t>TAILLES et QUANTITÉS</t>
  </si>
  <si>
    <t>Option ZIP poche arrière centrale</t>
  </si>
  <si>
    <r>
      <t>Cuissard à bretelles PRO Goffrato (</t>
    </r>
    <r>
      <rPr>
        <b/>
        <sz val="12"/>
        <color indexed="8"/>
        <rFont val="Calibri"/>
        <family val="2"/>
      </rPr>
      <t>gamme supérieure)</t>
    </r>
  </si>
  <si>
    <t>Collant Full super Roubaix</t>
  </si>
  <si>
    <t>Verte ROUTE</t>
  </si>
  <si>
    <t>FEMME</t>
  </si>
  <si>
    <t xml:space="preserve">Cuissard à bretelles CLUB Lycra peau gel </t>
  </si>
  <si>
    <r>
      <t>Cuissard FEMME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40"/>
        <rFont val="Calibri"/>
        <family val="2"/>
      </rPr>
      <t>sans bretelle</t>
    </r>
    <r>
      <rPr>
        <b/>
        <sz val="14"/>
        <color indexed="8"/>
        <rFont val="Calibri"/>
        <family val="2"/>
      </rPr>
      <t xml:space="preserve"> CLUB Lycra peau gel</t>
    </r>
  </si>
  <si>
    <t>TOTAL DE LA COMMANDE</t>
  </si>
  <si>
    <r>
      <t xml:space="preserve">Tout est mixte, mais précisez ici si vous souhaitez une </t>
    </r>
    <r>
      <rPr>
        <sz val="14"/>
        <color indexed="40"/>
        <rFont val="Calibri"/>
        <family val="2"/>
      </rPr>
      <t>coupe femme pour les maillots:   OUI ou NON</t>
    </r>
  </si>
  <si>
    <t>IBAN: FR7920041010081981419F02951</t>
  </si>
  <si>
    <t>VELOROC GREASQUE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</si>
</sst>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sz val="14"/>
      <color indexed="4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lightUp">
        <bgColor theme="2" tint="-0.24997000396251678"/>
      </patternFill>
    </fill>
    <fill>
      <patternFill patternType="lightDown">
        <bgColor theme="2" tint="-0.24997000396251678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47" fillId="15" borderId="10" xfId="0" applyNumberFormat="1" applyFont="1" applyFill="1" applyBorder="1" applyAlignment="1">
      <alignment horizontal="center"/>
    </xf>
    <xf numFmtId="164" fontId="49" fillId="15" borderId="10" xfId="0" applyNumberFormat="1" applyFont="1" applyFill="1" applyBorder="1" applyAlignment="1">
      <alignment horizontal="center"/>
    </xf>
    <xf numFmtId="164" fontId="47" fillId="3" borderId="10" xfId="0" applyNumberFormat="1" applyFont="1" applyFill="1" applyBorder="1" applyAlignment="1">
      <alignment horizontal="center"/>
    </xf>
    <xf numFmtId="164" fontId="49" fillId="3" borderId="10" xfId="0" applyNumberFormat="1" applyFont="1" applyFill="1" applyBorder="1" applyAlignment="1">
      <alignment horizontal="center"/>
    </xf>
    <xf numFmtId="164" fontId="47" fillId="11" borderId="10" xfId="0" applyNumberFormat="1" applyFont="1" applyFill="1" applyBorder="1" applyAlignment="1">
      <alignment horizontal="center"/>
    </xf>
    <xf numFmtId="164" fontId="49" fillId="11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/>
    </xf>
    <xf numFmtId="164" fontId="49" fillId="3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2" fillId="34" borderId="10" xfId="0" applyFont="1" applyFill="1" applyBorder="1" applyAlignment="1">
      <alignment horizontal="left" vertical="center"/>
    </xf>
    <xf numFmtId="164" fontId="27" fillId="34" borderId="10" xfId="45" applyNumberFormat="1" applyFont="1" applyFill="1" applyBorder="1" applyAlignment="1">
      <alignment horizontal="center"/>
    </xf>
    <xf numFmtId="0" fontId="52" fillId="34" borderId="0" xfId="0" applyFont="1" applyFill="1" applyAlignment="1">
      <alignment horizontal="left" vertical="center"/>
    </xf>
    <xf numFmtId="0" fontId="52" fillId="19" borderId="10" xfId="0" applyFont="1" applyFill="1" applyBorder="1" applyAlignment="1">
      <alignment horizontal="left" vertical="center"/>
    </xf>
    <xf numFmtId="164" fontId="27" fillId="19" borderId="10" xfId="45" applyNumberFormat="1" applyFont="1" applyFill="1" applyBorder="1" applyAlignment="1">
      <alignment horizontal="center"/>
    </xf>
    <xf numFmtId="0" fontId="52" fillId="13" borderId="10" xfId="0" applyFont="1" applyFill="1" applyBorder="1" applyAlignment="1">
      <alignment horizontal="left" vertical="center"/>
    </xf>
    <xf numFmtId="164" fontId="27" fillId="13" borderId="10" xfId="45" applyNumberFormat="1" applyFont="1" applyFill="1" applyBorder="1" applyAlignment="1">
      <alignment horizontal="center"/>
    </xf>
    <xf numFmtId="164" fontId="47" fillId="13" borderId="11" xfId="0" applyNumberFormat="1" applyFont="1" applyFill="1" applyBorder="1" applyAlignment="1">
      <alignment horizontal="center" vertical="center"/>
    </xf>
    <xf numFmtId="164" fontId="47" fillId="19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12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/>
    </xf>
    <xf numFmtId="164" fontId="49" fillId="35" borderId="10" xfId="0" applyNumberFormat="1" applyFont="1" applyFill="1" applyBorder="1" applyAlignment="1">
      <alignment horizontal="center"/>
    </xf>
    <xf numFmtId="164" fontId="47" fillId="35" borderId="10" xfId="0" applyNumberFormat="1" applyFont="1" applyFill="1" applyBorder="1" applyAlignment="1">
      <alignment horizontal="center"/>
    </xf>
    <xf numFmtId="164" fontId="27" fillId="36" borderId="10" xfId="45" applyNumberFormat="1" applyFont="1" applyFill="1" applyBorder="1" applyAlignment="1">
      <alignment horizontal="center"/>
    </xf>
    <xf numFmtId="8" fontId="52" fillId="35" borderId="0" xfId="0" applyNumberFormat="1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49" fillId="35" borderId="10" xfId="0" applyNumberFormat="1" applyFont="1" applyFill="1" applyBorder="1" applyAlignment="1" quotePrefix="1">
      <alignment horizontal="center"/>
    </xf>
    <xf numFmtId="164" fontId="27" fillId="35" borderId="10" xfId="45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164" fontId="47" fillId="35" borderId="11" xfId="0" applyNumberFormat="1" applyFont="1" applyFill="1" applyBorder="1" applyAlignment="1">
      <alignment horizontal="center" vertical="center"/>
    </xf>
    <xf numFmtId="0" fontId="49" fillId="38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top"/>
    </xf>
    <xf numFmtId="0" fontId="53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0" fillId="19" borderId="17" xfId="0" applyFill="1" applyBorder="1" applyAlignment="1">
      <alignment horizontal="center" vertical="center"/>
    </xf>
    <xf numFmtId="164" fontId="47" fillId="19" borderId="17" xfId="0" applyNumberFormat="1" applyFont="1" applyFill="1" applyBorder="1" applyAlignment="1">
      <alignment horizontal="center" vertical="center"/>
    </xf>
    <xf numFmtId="164" fontId="29" fillId="8" borderId="12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/>
    </xf>
    <xf numFmtId="0" fontId="51" fillId="39" borderId="19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49" fillId="13" borderId="11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textRotation="90"/>
    </xf>
    <xf numFmtId="0" fontId="30" fillId="34" borderId="2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30" fillId="19" borderId="10" xfId="0" applyFont="1" applyFill="1" applyBorder="1" applyAlignment="1">
      <alignment horizontal="center" vertical="center" textRotation="90"/>
    </xf>
    <xf numFmtId="0" fontId="50" fillId="39" borderId="11" xfId="0" applyFont="1" applyFill="1" applyBorder="1" applyAlignment="1">
      <alignment horizontal="center" vertical="center"/>
    </xf>
    <xf numFmtId="0" fontId="50" fillId="39" borderId="16" xfId="0" applyFont="1" applyFill="1" applyBorder="1" applyAlignment="1">
      <alignment horizontal="center" vertical="center"/>
    </xf>
    <xf numFmtId="0" fontId="50" fillId="39" borderId="14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29" fillId="8" borderId="22" xfId="0" applyFont="1" applyFill="1" applyBorder="1" applyAlignment="1">
      <alignment horizontal="center" vertical="center"/>
    </xf>
    <xf numFmtId="0" fontId="29" fillId="8" borderId="23" xfId="0" applyFont="1" applyFill="1" applyBorder="1" applyAlignment="1">
      <alignment horizontal="center" vertical="center"/>
    </xf>
    <xf numFmtId="0" fontId="29" fillId="8" borderId="24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tabSelected="1" view="pageLayout" zoomScale="75" zoomScaleNormal="75" zoomScalePageLayoutView="75" workbookViewId="0" topLeftCell="A10">
      <selection activeCell="J24" sqref="J24"/>
    </sheetView>
  </sheetViews>
  <sheetFormatPr defaultColWidth="11.421875" defaultRowHeight="15"/>
  <cols>
    <col min="1" max="1" width="2.8515625" style="0" customWidth="1"/>
    <col min="2" max="2" width="6.421875" style="0" customWidth="1"/>
    <col min="3" max="3" width="70.421875" style="1" customWidth="1"/>
    <col min="4" max="4" width="9.7109375" style="1" hidden="1" customWidth="1"/>
    <col min="5" max="5" width="0.13671875" style="1" hidden="1" customWidth="1"/>
    <col min="6" max="8" width="7.7109375" style="1" customWidth="1"/>
    <col min="9" max="9" width="11.7109375" style="1" customWidth="1"/>
    <col min="10" max="11" width="5.8515625" style="1" customWidth="1"/>
    <col min="12" max="17" width="5.8515625" style="0" customWidth="1"/>
    <col min="18" max="18" width="4.00390625" style="0" customWidth="1"/>
    <col min="19" max="19" width="10.421875" style="0" customWidth="1"/>
    <col min="20" max="20" width="10.28125" style="1" customWidth="1"/>
  </cols>
  <sheetData>
    <row r="1" ht="15.75" thickBot="1"/>
    <row r="2" spans="3:18" ht="26.25" customHeight="1" thickBot="1">
      <c r="C2" s="29" t="s">
        <v>12</v>
      </c>
      <c r="J2" s="12"/>
      <c r="Q2" s="28"/>
      <c r="R2" s="28"/>
    </row>
    <row r="3" spans="3:18" ht="26.25" customHeight="1">
      <c r="C3" s="58" t="s">
        <v>38</v>
      </c>
      <c r="D3" s="49"/>
      <c r="E3" s="49"/>
      <c r="F3" s="49"/>
      <c r="G3" s="49"/>
      <c r="H3" s="50"/>
      <c r="I3" s="12"/>
      <c r="J3" s="12"/>
      <c r="Q3" s="28"/>
      <c r="R3" s="28"/>
    </row>
    <row r="4" spans="5:19" ht="30" customHeight="1">
      <c r="E4" s="10">
        <v>1.2</v>
      </c>
      <c r="F4" s="70" t="s">
        <v>14</v>
      </c>
      <c r="G4" s="71"/>
      <c r="H4" s="72"/>
      <c r="J4" s="77" t="s">
        <v>29</v>
      </c>
      <c r="K4" s="78"/>
      <c r="L4" s="78"/>
      <c r="M4" s="78"/>
      <c r="N4" s="78"/>
      <c r="O4" s="78"/>
      <c r="P4" s="78"/>
      <c r="Q4" s="79"/>
      <c r="R4" s="30"/>
      <c r="S4" s="17"/>
    </row>
    <row r="5" spans="3:20" s="9" customFormat="1" ht="48" customHeight="1">
      <c r="C5" s="80" t="s">
        <v>17</v>
      </c>
      <c r="D5" s="15" t="s">
        <v>11</v>
      </c>
      <c r="E5" s="15" t="s">
        <v>2</v>
      </c>
      <c r="F5" s="34" t="s">
        <v>33</v>
      </c>
      <c r="G5" s="34" t="s">
        <v>25</v>
      </c>
      <c r="H5" s="34" t="s">
        <v>34</v>
      </c>
      <c r="I5" s="66" t="s">
        <v>24</v>
      </c>
      <c r="J5" s="64" t="s">
        <v>10</v>
      </c>
      <c r="K5" s="64" t="s">
        <v>9</v>
      </c>
      <c r="L5" s="64" t="s">
        <v>8</v>
      </c>
      <c r="M5" s="64" t="s">
        <v>7</v>
      </c>
      <c r="N5" s="64" t="s">
        <v>6</v>
      </c>
      <c r="O5" s="64" t="s">
        <v>5</v>
      </c>
      <c r="P5" s="64" t="s">
        <v>4</v>
      </c>
      <c r="Q5" s="64" t="s">
        <v>3</v>
      </c>
      <c r="R5" s="68" t="s">
        <v>30</v>
      </c>
      <c r="S5" s="69"/>
      <c r="T5" s="59" t="s">
        <v>23</v>
      </c>
    </row>
    <row r="6" spans="3:20" s="9" customFormat="1" ht="16.5" customHeight="1">
      <c r="C6" s="81"/>
      <c r="D6" s="15"/>
      <c r="E6" s="15"/>
      <c r="F6" s="61" t="s">
        <v>27</v>
      </c>
      <c r="G6" s="62"/>
      <c r="H6" s="63"/>
      <c r="I6" s="67"/>
      <c r="J6" s="65"/>
      <c r="K6" s="65"/>
      <c r="L6" s="65"/>
      <c r="M6" s="65"/>
      <c r="N6" s="65"/>
      <c r="O6" s="65"/>
      <c r="P6" s="65"/>
      <c r="Q6" s="65"/>
      <c r="R6" s="33" t="s">
        <v>26</v>
      </c>
      <c r="S6" s="48" t="s">
        <v>27</v>
      </c>
      <c r="T6" s="60"/>
    </row>
    <row r="7" spans="2:20" ht="24.75" customHeight="1">
      <c r="B7" s="73" t="s">
        <v>1</v>
      </c>
      <c r="C7" s="19" t="s">
        <v>31</v>
      </c>
      <c r="D7" s="8">
        <v>50</v>
      </c>
      <c r="E7" s="7">
        <f aca="true" t="shared" si="0" ref="E7:E22">D7*$E$4</f>
        <v>60</v>
      </c>
      <c r="F7" s="20"/>
      <c r="G7" s="20"/>
      <c r="H7" s="20"/>
      <c r="I7" s="20">
        <v>79</v>
      </c>
      <c r="J7" s="2"/>
      <c r="K7" s="2"/>
      <c r="L7" s="2"/>
      <c r="M7" s="2"/>
      <c r="N7" s="2"/>
      <c r="O7" s="2"/>
      <c r="P7" s="2"/>
      <c r="Q7" s="2"/>
      <c r="R7" s="85"/>
      <c r="S7" s="86"/>
      <c r="T7" s="14">
        <f>SUM(J7:Q7)*I7</f>
        <v>0</v>
      </c>
    </row>
    <row r="8" spans="2:20" ht="24.75" customHeight="1">
      <c r="B8" s="74"/>
      <c r="C8" s="19" t="s">
        <v>35</v>
      </c>
      <c r="D8" s="8">
        <v>58.33</v>
      </c>
      <c r="E8" s="7">
        <f t="shared" si="0"/>
        <v>69.996</v>
      </c>
      <c r="F8" s="20"/>
      <c r="G8" s="20"/>
      <c r="H8" s="20"/>
      <c r="I8" s="20">
        <v>72</v>
      </c>
      <c r="J8" s="2"/>
      <c r="K8" s="2"/>
      <c r="L8" s="2"/>
      <c r="M8" s="2"/>
      <c r="N8" s="2"/>
      <c r="O8" s="2"/>
      <c r="P8" s="2"/>
      <c r="Q8" s="2"/>
      <c r="R8" s="85"/>
      <c r="S8" s="86"/>
      <c r="T8" s="14">
        <f>SUM(J8:Q8)*I8</f>
        <v>0</v>
      </c>
    </row>
    <row r="9" spans="2:20" ht="24.75" customHeight="1">
      <c r="B9" s="74"/>
      <c r="C9" s="21" t="s">
        <v>36</v>
      </c>
      <c r="D9" s="8"/>
      <c r="E9" s="7"/>
      <c r="F9" s="20"/>
      <c r="G9" s="20"/>
      <c r="H9" s="20"/>
      <c r="I9" s="20">
        <v>72</v>
      </c>
      <c r="J9" s="16"/>
      <c r="K9" s="16"/>
      <c r="L9" s="16"/>
      <c r="M9" s="16"/>
      <c r="N9" s="16"/>
      <c r="O9" s="16"/>
      <c r="P9" s="16"/>
      <c r="Q9" s="16"/>
      <c r="R9" s="41"/>
      <c r="S9" s="42"/>
      <c r="T9" s="14">
        <f>SUM(J9:Q9)*I9</f>
        <v>0</v>
      </c>
    </row>
    <row r="10" spans="2:20" ht="24.75" customHeight="1">
      <c r="B10" s="74"/>
      <c r="C10" s="19" t="s">
        <v>32</v>
      </c>
      <c r="D10" s="8"/>
      <c r="E10" s="7"/>
      <c r="F10" s="20"/>
      <c r="G10" s="20"/>
      <c r="H10" s="20"/>
      <c r="I10" s="20">
        <v>90</v>
      </c>
      <c r="J10" s="2"/>
      <c r="K10" s="2"/>
      <c r="L10" s="2"/>
      <c r="M10" s="2"/>
      <c r="N10" s="2"/>
      <c r="O10" s="2"/>
      <c r="P10" s="2"/>
      <c r="Q10" s="2"/>
      <c r="R10" s="85"/>
      <c r="S10" s="86"/>
      <c r="T10" s="14">
        <f>SUM(J10:Q10)*I10</f>
        <v>0</v>
      </c>
    </row>
    <row r="11" spans="2:20" ht="24.75" customHeight="1">
      <c r="B11" s="75"/>
      <c r="C11" s="35"/>
      <c r="D11" s="36">
        <v>54.16</v>
      </c>
      <c r="E11" s="37">
        <f>D11*$E$4</f>
        <v>64.99199999999999</v>
      </c>
      <c r="F11" s="38"/>
      <c r="G11" s="38"/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85"/>
      <c r="S11" s="86"/>
      <c r="T11" s="43">
        <f>SUM(T7:T10)</f>
        <v>0</v>
      </c>
    </row>
    <row r="12" spans="2:20" ht="24.75" customHeight="1">
      <c r="B12" s="76" t="s">
        <v>0</v>
      </c>
      <c r="C12" s="24" t="s">
        <v>15</v>
      </c>
      <c r="D12" s="6">
        <v>37.5</v>
      </c>
      <c r="E12" s="5">
        <f t="shared" si="0"/>
        <v>45</v>
      </c>
      <c r="F12" s="38"/>
      <c r="G12" s="38"/>
      <c r="H12" s="38"/>
      <c r="I12" s="25">
        <v>47</v>
      </c>
      <c r="J12" s="2"/>
      <c r="K12" s="2"/>
      <c r="L12" s="2"/>
      <c r="M12" s="2"/>
      <c r="N12" s="2"/>
      <c r="O12" s="2"/>
      <c r="P12" s="2"/>
      <c r="Q12" s="2"/>
      <c r="R12" s="31"/>
      <c r="S12" s="26">
        <v>12</v>
      </c>
      <c r="T12" s="14">
        <f>IF(R12="x",SUM(J12:Q12)*I12+S12*SUM(J12:Q12),SUM(J12:Q12)*I12)</f>
        <v>0</v>
      </c>
    </row>
    <row r="13" spans="2:20" ht="24.75" customHeight="1">
      <c r="B13" s="76"/>
      <c r="C13" s="24" t="s">
        <v>28</v>
      </c>
      <c r="D13" s="6">
        <v>54</v>
      </c>
      <c r="E13" s="5">
        <f t="shared" si="0"/>
        <v>64.8</v>
      </c>
      <c r="F13" s="38"/>
      <c r="G13" s="38"/>
      <c r="H13" s="38"/>
      <c r="I13" s="25">
        <v>67</v>
      </c>
      <c r="J13" s="2"/>
      <c r="K13" s="2"/>
      <c r="L13" s="2"/>
      <c r="M13" s="2"/>
      <c r="N13" s="2"/>
      <c r="O13" s="2"/>
      <c r="P13" s="2"/>
      <c r="Q13" s="16"/>
      <c r="R13" s="31"/>
      <c r="S13" s="26">
        <v>12</v>
      </c>
      <c r="T13" s="14">
        <f aca="true" t="shared" si="1" ref="T13:T22">IF(R13="x",SUM(J13:Q13)*I13+S13*SUM(J13:Q13),SUM(J13:Q13)*I13)</f>
        <v>0</v>
      </c>
    </row>
    <row r="14" spans="2:20" ht="24.75" customHeight="1">
      <c r="B14" s="76"/>
      <c r="C14" s="24" t="s">
        <v>16</v>
      </c>
      <c r="D14" s="11">
        <v>45</v>
      </c>
      <c r="E14" s="5">
        <f t="shared" si="0"/>
        <v>54</v>
      </c>
      <c r="F14" s="38"/>
      <c r="G14" s="38"/>
      <c r="H14" s="38"/>
      <c r="I14" s="25">
        <v>60</v>
      </c>
      <c r="J14" s="2"/>
      <c r="K14" s="2"/>
      <c r="L14" s="2"/>
      <c r="M14" s="2"/>
      <c r="N14" s="2"/>
      <c r="O14" s="2"/>
      <c r="P14" s="2"/>
      <c r="Q14" s="2"/>
      <c r="R14" s="31"/>
      <c r="S14" s="26">
        <v>12</v>
      </c>
      <c r="T14" s="14">
        <f>IF(R14="x",SUM(J14:Q14)*I14+S14*SUM(J14:Q14),SUM(J14:Q14)*I14)</f>
        <v>0</v>
      </c>
    </row>
    <row r="15" spans="2:20" ht="24.75" customHeight="1">
      <c r="B15" s="76"/>
      <c r="C15" s="35"/>
      <c r="D15" s="44">
        <v>62.5</v>
      </c>
      <c r="E15" s="37">
        <f t="shared" si="0"/>
        <v>75</v>
      </c>
      <c r="F15" s="38"/>
      <c r="G15" s="38"/>
      <c r="H15" s="38"/>
      <c r="I15" s="45"/>
      <c r="J15" s="40"/>
      <c r="K15" s="40"/>
      <c r="L15" s="40"/>
      <c r="M15" s="40"/>
      <c r="N15" s="40"/>
      <c r="O15" s="40"/>
      <c r="P15" s="40"/>
      <c r="Q15" s="40"/>
      <c r="R15" s="46"/>
      <c r="S15" s="47"/>
      <c r="T15" s="43">
        <f>SUM(T12:T14)</f>
        <v>0</v>
      </c>
    </row>
    <row r="16" spans="2:20" ht="21.75" customHeight="1">
      <c r="B16" s="76"/>
      <c r="C16" s="24" t="s">
        <v>18</v>
      </c>
      <c r="D16" s="6">
        <v>35.57</v>
      </c>
      <c r="E16" s="5">
        <f t="shared" si="0"/>
        <v>42.684</v>
      </c>
      <c r="F16" s="38"/>
      <c r="G16" s="38"/>
      <c r="H16" s="38"/>
      <c r="I16" s="25">
        <v>47</v>
      </c>
      <c r="J16" s="2"/>
      <c r="K16" s="2"/>
      <c r="L16" s="2"/>
      <c r="M16" s="2"/>
      <c r="N16" s="2"/>
      <c r="O16" s="2"/>
      <c r="P16" s="2"/>
      <c r="Q16" s="16"/>
      <c r="R16" s="31"/>
      <c r="S16" s="26">
        <v>12</v>
      </c>
      <c r="T16" s="14">
        <f t="shared" si="1"/>
        <v>0</v>
      </c>
    </row>
    <row r="17" spans="2:20" ht="21.75" customHeight="1">
      <c r="B17" s="76"/>
      <c r="C17" s="24" t="s">
        <v>19</v>
      </c>
      <c r="D17" s="6">
        <v>40.67</v>
      </c>
      <c r="E17" s="5">
        <f t="shared" si="0"/>
        <v>48.804</v>
      </c>
      <c r="F17" s="38"/>
      <c r="G17" s="38"/>
      <c r="H17" s="38"/>
      <c r="I17" s="25">
        <v>50</v>
      </c>
      <c r="J17" s="2"/>
      <c r="K17" s="2"/>
      <c r="L17" s="2"/>
      <c r="M17" s="2"/>
      <c r="N17" s="2"/>
      <c r="O17" s="2"/>
      <c r="P17" s="2"/>
      <c r="Q17" s="16"/>
      <c r="R17" s="31"/>
      <c r="S17" s="26">
        <v>12</v>
      </c>
      <c r="T17" s="14">
        <f t="shared" si="1"/>
        <v>0</v>
      </c>
    </row>
    <row r="18" spans="2:20" ht="21.75" customHeight="1">
      <c r="B18" s="76"/>
      <c r="C18" s="35"/>
      <c r="D18" s="36"/>
      <c r="E18" s="37"/>
      <c r="F18" s="38"/>
      <c r="G18" s="38"/>
      <c r="H18" s="38"/>
      <c r="I18" s="45"/>
      <c r="J18" s="40"/>
      <c r="K18" s="40"/>
      <c r="L18" s="40"/>
      <c r="M18" s="40"/>
      <c r="N18" s="40"/>
      <c r="O18" s="40"/>
      <c r="P18" s="40"/>
      <c r="Q18" s="40"/>
      <c r="R18" s="46"/>
      <c r="S18" s="47"/>
      <c r="T18" s="43">
        <f>SUM(T16:T17)</f>
        <v>0</v>
      </c>
    </row>
    <row r="19" spans="2:20" ht="24" customHeight="1">
      <c r="B19" s="76"/>
      <c r="C19" s="22" t="s">
        <v>20</v>
      </c>
      <c r="D19" s="4">
        <v>54.16</v>
      </c>
      <c r="E19" s="3">
        <f t="shared" si="0"/>
        <v>64.99199999999999</v>
      </c>
      <c r="F19" s="38"/>
      <c r="G19" s="38"/>
      <c r="H19" s="38"/>
      <c r="I19" s="23">
        <v>80</v>
      </c>
      <c r="J19" s="2"/>
      <c r="K19" s="2"/>
      <c r="L19" s="2"/>
      <c r="M19" s="2"/>
      <c r="N19" s="2"/>
      <c r="O19" s="2"/>
      <c r="P19" s="2"/>
      <c r="Q19" s="2"/>
      <c r="R19" s="32"/>
      <c r="S19" s="27">
        <v>12</v>
      </c>
      <c r="T19" s="14">
        <f t="shared" si="1"/>
        <v>0</v>
      </c>
    </row>
    <row r="20" spans="2:20" ht="23.25" customHeight="1">
      <c r="B20" s="76"/>
      <c r="C20" s="22" t="s">
        <v>13</v>
      </c>
      <c r="D20" s="4">
        <v>75</v>
      </c>
      <c r="E20" s="3">
        <f t="shared" si="0"/>
        <v>90</v>
      </c>
      <c r="F20" s="38"/>
      <c r="G20" s="38"/>
      <c r="H20" s="38"/>
      <c r="I20" s="23">
        <v>95</v>
      </c>
      <c r="J20" s="2"/>
      <c r="K20" s="2"/>
      <c r="L20" s="2"/>
      <c r="M20" s="2"/>
      <c r="N20" s="2"/>
      <c r="O20" s="2"/>
      <c r="P20" s="2"/>
      <c r="Q20" s="2"/>
      <c r="R20" s="32"/>
      <c r="S20" s="27">
        <v>12</v>
      </c>
      <c r="T20" s="14">
        <f t="shared" si="1"/>
        <v>0</v>
      </c>
    </row>
    <row r="21" spans="2:20" ht="21" customHeight="1">
      <c r="B21" s="76"/>
      <c r="C21" s="22" t="s">
        <v>21</v>
      </c>
      <c r="D21" s="4">
        <v>41.66</v>
      </c>
      <c r="E21" s="3">
        <f t="shared" si="0"/>
        <v>49.992</v>
      </c>
      <c r="F21" s="38"/>
      <c r="G21" s="38"/>
      <c r="H21" s="38"/>
      <c r="I21" s="23">
        <v>55</v>
      </c>
      <c r="J21" s="2"/>
      <c r="K21" s="2"/>
      <c r="L21" s="2"/>
      <c r="M21" s="2"/>
      <c r="N21" s="2"/>
      <c r="O21" s="2"/>
      <c r="P21" s="2"/>
      <c r="Q21" s="2"/>
      <c r="R21" s="32"/>
      <c r="S21" s="27">
        <v>12</v>
      </c>
      <c r="T21" s="14">
        <f t="shared" si="1"/>
        <v>0</v>
      </c>
    </row>
    <row r="22" spans="2:20" ht="22.5" customHeight="1" thickBot="1">
      <c r="B22" s="76"/>
      <c r="C22" s="22" t="s">
        <v>22</v>
      </c>
      <c r="D22" s="4">
        <v>50</v>
      </c>
      <c r="E22" s="3">
        <f t="shared" si="0"/>
        <v>60</v>
      </c>
      <c r="F22" s="38"/>
      <c r="G22" s="38"/>
      <c r="H22" s="38"/>
      <c r="I22" s="23">
        <v>69</v>
      </c>
      <c r="J22" s="2"/>
      <c r="K22" s="2"/>
      <c r="L22" s="2"/>
      <c r="M22" s="2"/>
      <c r="N22" s="2"/>
      <c r="O22" s="53"/>
      <c r="P22" s="54"/>
      <c r="Q22" s="53"/>
      <c r="R22" s="55"/>
      <c r="S22" s="56">
        <v>12</v>
      </c>
      <c r="T22" s="52">
        <f t="shared" si="1"/>
        <v>0</v>
      </c>
    </row>
    <row r="23" spans="2:20" ht="31.5" customHeight="1" thickBot="1">
      <c r="B23" s="12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82" t="s">
        <v>37</v>
      </c>
      <c r="P23" s="83"/>
      <c r="Q23" s="83"/>
      <c r="R23" s="83"/>
      <c r="S23" s="84"/>
      <c r="T23" s="57">
        <f>SUM(T7:T22)-T11-T15-T18</f>
        <v>0</v>
      </c>
    </row>
    <row r="24" spans="2:20" ht="24.75" customHeight="1">
      <c r="B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2"/>
      <c r="R24" s="12"/>
      <c r="S24" s="12"/>
      <c r="T24" s="51"/>
    </row>
    <row r="25" spans="3:20" ht="24.75" customHeight="1">
      <c r="C25" s="88" t="s">
        <v>40</v>
      </c>
      <c r="T25"/>
    </row>
    <row r="26" spans="3:20" ht="21">
      <c r="C26" s="87" t="s">
        <v>39</v>
      </c>
      <c r="T26"/>
    </row>
    <row r="27" ht="15" customHeight="1">
      <c r="T27"/>
    </row>
    <row r="28" spans="19:20" ht="27" customHeight="1">
      <c r="S28" s="9"/>
      <c r="T28"/>
    </row>
  </sheetData>
  <sheetProtection formatCells="0" formatColumns="0" formatRows="0" insertColumns="0" insertRows="0" deleteColumns="0" deleteRows="0" sort="0" autoFilter="0" pivotTables="0"/>
  <mergeCells count="22">
    <mergeCell ref="O23:S23"/>
    <mergeCell ref="R11:S11"/>
    <mergeCell ref="R7:S7"/>
    <mergeCell ref="R8:S8"/>
    <mergeCell ref="R10:S10"/>
    <mergeCell ref="J5:J6"/>
    <mergeCell ref="L5:L6"/>
    <mergeCell ref="F4:H4"/>
    <mergeCell ref="B7:B11"/>
    <mergeCell ref="B12:B22"/>
    <mergeCell ref="J4:Q4"/>
    <mergeCell ref="K5:K6"/>
    <mergeCell ref="C5:C6"/>
    <mergeCell ref="T5:T6"/>
    <mergeCell ref="F6:H6"/>
    <mergeCell ref="M5:M6"/>
    <mergeCell ref="N5:N6"/>
    <mergeCell ref="O5:O6"/>
    <mergeCell ref="P5:P6"/>
    <mergeCell ref="Q5:Q6"/>
    <mergeCell ref="I5:I6"/>
    <mergeCell ref="R5:S5"/>
  </mergeCells>
  <conditionalFormatting sqref="S28 T7:T23">
    <cfRule type="cellIs" priority="6" dxfId="1" operator="lessThan">
      <formula>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7" r:id="rId1"/>
  <headerFooter differentOddEven="1">
    <oddHeader>&amp;LJanvier 2023&amp;CVÉLOROC GRÉASQUE
COMMANDE DE VÊTEMENTS GAUTIER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Franck</cp:lastModifiedBy>
  <cp:lastPrinted>2022-11-17T10:39:25Z</cp:lastPrinted>
  <dcterms:created xsi:type="dcterms:W3CDTF">2018-11-01T14:58:38Z</dcterms:created>
  <dcterms:modified xsi:type="dcterms:W3CDTF">2023-02-10T17:09:56Z</dcterms:modified>
  <cp:category/>
  <cp:version/>
  <cp:contentType/>
  <cp:contentStatus/>
</cp:coreProperties>
</file>